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G30" i="1"/>
  <c r="D29"/>
  <c r="G49"/>
  <c r="C32"/>
  <c r="C55"/>
  <c r="D51"/>
  <c r="K42"/>
  <c r="H42"/>
  <c r="G37"/>
  <c r="B37"/>
  <c r="B42" s="1"/>
</calcChain>
</file>

<file path=xl/sharedStrings.xml><?xml version="1.0" encoding="utf-8"?>
<sst xmlns="http://schemas.openxmlformats.org/spreadsheetml/2006/main" count="67" uniqueCount="59">
  <si>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</si>
  <si>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</si>
  <si>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</si>
  <si>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</si>
  <si>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</si>
  <si>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</si>
  <si>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</si>
  <si>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</si>
  <si>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</si>
  <si>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</si>
  <si>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</si>
  <si>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</si>
  <si>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</si>
  <si>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</si>
  <si>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</si>
  <si>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</si>
  <si>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</si>
  <si>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</si>
  <si>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</si>
  <si>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</si>
  <si>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</si>
  <si>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</si>
  <si>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</si>
  <si>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</si>
  <si>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</si>
  <si>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</si>
  <si>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</si>
  <si>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</si>
  <si>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</si>
  <si>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</si>
  <si>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</si>
  <si>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</si>
  <si>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</si>
  <si>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</si>
  <si>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</si>
  <si>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</si>
  <si>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</si>
  <si>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</si>
  <si>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</si>
  <si>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</si>
  <si>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</si>
  <si>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</si>
  <si>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</si>
  <si>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</si>
  <si>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</si>
  <si>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</si>
  <si>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</si>
  <si>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</si>
  <si>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</si>
  <si>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</si>
  <si>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</si>
  <si>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</si>
  <si>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</si>
  <si>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</si>
  <si>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</si>
  <si>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</si>
  <si>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182/7/8</t>
  </si>
  <si>
    <t>Партија 8  -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</si>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</sst>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8.%20Odluka%20o%20dodeli%20ugovora%20-%20P8%20-%20Gedeon%20Richter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3.%20Odluka%20o%20dodeli%20ugovora%20-%20P3%20-%20Pharmanova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Gedeon Richter PLC</v>
          </cell>
        </row>
        <row r="27">
          <cell r="G27">
            <v>57489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Pharmanova</v>
          </cell>
        </row>
        <row r="29">
          <cell r="C29">
            <v>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N13" sqref="N13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35" t="s">
        <v>1</v>
      </c>
      <c r="C1" s="35"/>
      <c r="D1" s="35"/>
      <c r="E1" s="3"/>
    </row>
    <row r="2" spans="1:13">
      <c r="A2" s="1" t="s">
        <v>2</v>
      </c>
      <c r="B2" s="36" t="s">
        <v>3</v>
      </c>
      <c r="C2" s="36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50" t="s">
        <v>58</v>
      </c>
      <c r="D7" s="50"/>
      <c r="E7" s="50"/>
      <c r="F7" s="50"/>
      <c r="G7" s="50"/>
      <c r="H7" s="50"/>
      <c r="I7" s="50"/>
      <c r="J7" s="50"/>
      <c r="K7" s="50"/>
    </row>
    <row r="10" spans="1:13">
      <c r="A10" s="1" t="s">
        <v>8</v>
      </c>
      <c r="B10" s="52" t="s">
        <v>36</v>
      </c>
      <c r="C10" s="52"/>
      <c r="D10" s="8"/>
      <c r="E10" s="8"/>
      <c r="F10" s="8"/>
    </row>
    <row r="11" spans="1:13">
      <c r="A11" s="1" t="s">
        <v>9</v>
      </c>
      <c r="B11" s="53" t="s">
        <v>3</v>
      </c>
      <c r="C11" s="53"/>
      <c r="D11" s="8"/>
      <c r="E11" s="3"/>
      <c r="F11" s="3"/>
    </row>
    <row r="12" spans="1:13">
      <c r="A12" s="51" t="s">
        <v>18</v>
      </c>
      <c r="B12" s="51"/>
      <c r="C12" s="54" t="s">
        <v>47</v>
      </c>
      <c r="D12" s="54"/>
      <c r="E12" s="54"/>
      <c r="F12" s="54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51" t="s">
        <v>15</v>
      </c>
      <c r="B16" s="51"/>
      <c r="C16" s="35" t="s">
        <v>37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20">
      <c r="C17" s="36" t="s">
        <v>38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5">
        <v>283807.40000000002</v>
      </c>
      <c r="D19" s="55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52" t="s">
        <v>17</v>
      </c>
      <c r="E21" s="52"/>
      <c r="F21" s="52"/>
      <c r="G21" s="52"/>
      <c r="H21" s="52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45" t="s">
        <v>40</v>
      </c>
      <c r="B23" s="45"/>
      <c r="C23" s="46">
        <v>57489</v>
      </c>
      <c r="D23" s="46"/>
      <c r="E23" s="46"/>
      <c r="F23" s="45" t="s">
        <v>41</v>
      </c>
      <c r="G23" s="45"/>
      <c r="H23" s="46">
        <v>63237.9</v>
      </c>
      <c r="I23" s="46"/>
      <c r="J23" s="46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52" t="s">
        <v>44</v>
      </c>
      <c r="D25" s="52"/>
      <c r="E25" s="52"/>
      <c r="F25" s="52"/>
      <c r="G25" s="52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47" t="s">
        <v>57</v>
      </c>
      <c r="C29" s="47"/>
      <c r="D29" s="48" t="str">
        <f>[1]Одлука!$D$26:$K$26</f>
        <v>Gedeon Richter PLC</v>
      </c>
      <c r="E29" s="48"/>
      <c r="F29" s="48"/>
      <c r="G29" s="48"/>
      <c r="H29" s="48"/>
      <c r="I29" s="48"/>
      <c r="J29" s="48"/>
      <c r="K29" s="48"/>
      <c r="L29" s="10"/>
      <c r="M29" s="32"/>
    </row>
    <row r="30" spans="1:20">
      <c r="B30" s="11"/>
      <c r="C30" s="57" t="s">
        <v>20</v>
      </c>
      <c r="D30" s="57"/>
      <c r="E30" s="57"/>
      <c r="F30" s="57"/>
      <c r="G30" s="46">
        <f>[1]Одлука!$G$27:$H$27</f>
        <v>57489</v>
      </c>
      <c r="H30" s="46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[2]Одлука!$C$29</f>
        <v>2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41" t="str">
        <f>[3]Одлука!$B$39:$E$39</f>
        <v>"Phoenix pharma d.o.o. Beograd</v>
      </c>
      <c r="C37" s="42"/>
      <c r="D37" s="42"/>
      <c r="E37" s="42"/>
      <c r="F37" s="43"/>
      <c r="G37" s="44">
        <f>C23</f>
        <v>57489</v>
      </c>
      <c r="H37" s="44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48" t="str">
        <f>B37</f>
        <v>"Phoenix pharma d.o.o. Beograd</v>
      </c>
      <c r="C42" s="48"/>
      <c r="D42" s="48"/>
      <c r="E42" s="48"/>
      <c r="F42" s="58" t="s">
        <v>26</v>
      </c>
      <c r="G42" s="58"/>
      <c r="H42" s="14" t="str">
        <f>[3]Одлука!$H$39</f>
        <v>264/14</v>
      </c>
      <c r="I42" s="58" t="s">
        <v>27</v>
      </c>
      <c r="J42" s="58"/>
      <c r="K42" s="13" t="str">
        <f>[3]Одлука!$K$39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39" t="s">
        <v>24</v>
      </c>
      <c r="H48" s="40"/>
      <c r="I48" s="25"/>
      <c r="J48" s="25"/>
      <c r="K48" s="25"/>
      <c r="L48" s="25"/>
      <c r="M48" s="25"/>
    </row>
    <row r="49" spans="1:13" ht="33" customHeight="1">
      <c r="B49" s="41" t="s">
        <v>55</v>
      </c>
      <c r="C49" s="42"/>
      <c r="D49" s="42"/>
      <c r="E49" s="42"/>
      <c r="F49" s="43"/>
      <c r="G49" s="44">
        <f>G30</f>
        <v>57489</v>
      </c>
      <c r="H49" s="44"/>
      <c r="I49" s="28"/>
      <c r="J49" s="29"/>
      <c r="K49" s="24"/>
      <c r="L49" s="24"/>
      <c r="M49" s="24"/>
    </row>
    <row r="51" spans="1:13">
      <c r="A51" s="1" t="s">
        <v>48</v>
      </c>
      <c r="D51" s="56" t="str">
        <f>[3]Одлука!$B$5</f>
        <v>14.05.2014.</v>
      </c>
      <c r="E51" s="52"/>
      <c r="F51" s="52"/>
      <c r="G51" s="1" t="s">
        <v>7</v>
      </c>
    </row>
    <row r="52" spans="1:13" s="6" customFormat="1" ht="5.25" customHeight="1"/>
    <row r="53" spans="1:13" s="6" customFormat="1">
      <c r="A53" s="51" t="s">
        <v>50</v>
      </c>
      <c r="B53" s="51"/>
      <c r="C53" s="52" t="s">
        <v>53</v>
      </c>
      <c r="D53" s="52"/>
      <c r="E53" s="52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37" t="s">
        <v>31</v>
      </c>
      <c r="K60" s="37"/>
      <c r="L60" s="37"/>
      <c r="M60" s="37"/>
    </row>
    <row r="61" spans="1:13">
      <c r="A61" s="17"/>
      <c r="J61" s="37" t="s">
        <v>32</v>
      </c>
      <c r="K61" s="37"/>
      <c r="L61" s="37"/>
      <c r="M61" s="37"/>
    </row>
    <row r="62" spans="1:13">
      <c r="A62" s="17"/>
      <c r="J62" s="37" t="s">
        <v>33</v>
      </c>
      <c r="K62" s="37"/>
      <c r="L62" s="37"/>
      <c r="M62" s="37"/>
    </row>
    <row r="63" spans="1:13">
      <c r="A63" s="18"/>
      <c r="J63" s="2"/>
      <c r="K63" s="2"/>
      <c r="L63" s="2"/>
      <c r="M63" s="2"/>
    </row>
    <row r="64" spans="1:13">
      <c r="A64" s="17"/>
      <c r="J64" s="49" t="s">
        <v>34</v>
      </c>
      <c r="K64" s="49"/>
      <c r="L64" s="49"/>
      <c r="M64" s="49"/>
    </row>
    <row r="65" spans="1:1">
      <c r="A65" s="16"/>
    </row>
  </sheetData>
  <mergeCells count="39">
    <mergeCell ref="G30:H30"/>
    <mergeCell ref="C30:F30"/>
    <mergeCell ref="F42:G42"/>
    <mergeCell ref="I42:J42"/>
    <mergeCell ref="G36:H36"/>
    <mergeCell ref="B37:F37"/>
    <mergeCell ref="G37:H37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B29:C29"/>
    <mergeCell ref="D29:K29"/>
    <mergeCell ref="B42:E42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2014-05-22T10:39:18Z</cp:lastPrinted>
  <dcterms:created xsi:type="dcterms:W3CDTF">2014-04-25T05:33:59Z</dcterms:created>
  <dcterms:modified xsi:type="dcterms:W3CDTF">2014-05-22T11:08:18Z</dcterms:modified>
</cp:coreProperties>
</file>